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6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<sst xmlns="http://schemas.openxmlformats.org/spreadsheetml/2006/main" count="392" uniqueCount="59">
  <si>
    <t>2024—2025学年共青团工作“五四”综合表彰各学院名额分配表</t>
  </si>
  <si>
    <t>集体奖（4个）</t>
  </si>
  <si>
    <t>专项奖（2个）</t>
  </si>
  <si>
    <t>个人奖（10个）</t>
  </si>
  <si>
    <t>学院</t>
  </si>
  <si>
    <t>学生总数</t>
  </si>
  <si>
    <t>本科生
总数</t>
  </si>
  <si>
    <t>研究生
总数</t>
  </si>
  <si>
    <t>团员总数</t>
  </si>
  <si>
    <t>团支部数</t>
  </si>
  <si>
    <t>红旗分团委奖项（含单项奖）</t>
  </si>
  <si>
    <t>优秀学生会
（含单项奖）</t>
  </si>
  <si>
    <t>优秀志愿者协会</t>
  </si>
  <si>
    <t>红旗团支部</t>
  </si>
  <si>
    <t>优秀社团</t>
  </si>
  <si>
    <t>中南青年五四奖章</t>
  </si>
  <si>
    <t>优秀共青团干部</t>
  </si>
  <si>
    <t>优秀社团指导教师</t>
  </si>
  <si>
    <t>优秀学生干部</t>
  </si>
  <si>
    <t>最美团支书</t>
  </si>
  <si>
    <t>优秀共青团员</t>
  </si>
  <si>
    <t>优秀社团负责人</t>
  </si>
  <si>
    <t>社团活动先进个人</t>
  </si>
  <si>
    <t>十佳志愿者</t>
  </si>
  <si>
    <t>优秀志愿者</t>
  </si>
  <si>
    <t>校级大学生艺术团优秀团员</t>
  </si>
  <si>
    <t>红旗分团委</t>
  </si>
  <si>
    <t>实践育人单项奖</t>
  </si>
  <si>
    <t>文化育人单项奖</t>
  </si>
  <si>
    <t>科创育人单项奖</t>
  </si>
  <si>
    <t>组织育人单项奖</t>
  </si>
  <si>
    <t>网络育人单项奖</t>
  </si>
  <si>
    <t>优秀学生会</t>
  </si>
  <si>
    <t>服务之星学生会</t>
  </si>
  <si>
    <t>文明之星学生会</t>
  </si>
  <si>
    <t>教师</t>
  </si>
  <si>
    <t>学生</t>
  </si>
  <si>
    <t>马克思主义学院</t>
  </si>
  <si>
    <t>*</t>
  </si>
  <si>
    <t>-</t>
  </si>
  <si>
    <t>哲学院</t>
  </si>
  <si>
    <t>经济学院</t>
  </si>
  <si>
    <t>财政税务学院</t>
  </si>
  <si>
    <t>金融学院</t>
  </si>
  <si>
    <t>文澜学院</t>
  </si>
  <si>
    <t>法学院</t>
  </si>
  <si>
    <t>刑事司法学院</t>
  </si>
  <si>
    <t>法律硕士教育中心</t>
  </si>
  <si>
    <t>法与经济学院</t>
  </si>
  <si>
    <t>工商管理学院</t>
  </si>
  <si>
    <t>会计学院</t>
  </si>
  <si>
    <t>公共管理学院</t>
  </si>
  <si>
    <t>外国语学院</t>
  </si>
  <si>
    <t>新闻与文化传播学院</t>
  </si>
  <si>
    <t>中韩新媒体学院</t>
  </si>
  <si>
    <t>统计与数学学院</t>
  </si>
  <si>
    <t>信息工程学院</t>
  </si>
  <si>
    <t>总计</t>
  </si>
  <si>
    <t>备注：
1.表格中学生总数、团员总数、团支部数均指学院本科生和研究生总数；
2.部分奖项名额分配计算方式：
  优秀共青团干部（学生）名额=团员总数*0.25%
  优秀学生干部名额=学生总数*3%
  优秀共青团员名额=团员总数*3.5%
  优秀志愿者名额=学生总数*2.5%
3.在满足奖项评选办法的前提下，学院可自行制定奖项评选细则，确定奖项分配原则和评选标准。在奖项评选工作完成后，学院上报校团委的拟获奖结果需满足以下条件：
①“优秀学生干部”奖项中，拟获奖人为班级学生干部的数量占比不低于50%；
②“优秀共青团员”奖项中，由基层团支部推荐的拟获奖人数占比不低于60%（其中研究生团支部推荐的拟获奖人数占比不低于15%）。
4.“红旗团支部”、“最美团支书”为差额评选，表内名额为学院最多可推荐数量；“红旗团支部”奖项中功能型团支部申报限额为10；“最美团支书”奖项中功能型团支部申报限额为5。
5.凡被评为“红旗分团委”的学院可追加“优秀共青团干部”（学生）和“优秀共青团员”指标，其中，“优秀共青团干部”（学生）增加比例控制在各院团员总人数的0.05%；“优秀共青团员”增加比例控制在各院团员人数的0.1%;凡被评为“优秀社团”的社团，可在原基础上追加“社团活动先进个人”指标，增加名额数量为社团招新人数*0.5%
6.以上数据均四舍五入取整，分配名额不足一个的均按一个计算。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</si>
</sst>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仿宋_GB2312"/>
      <charset val="134"/>
    </font>
    <font>
      <sz val="11"/>
      <name val="宋体"/>
      <charset val="134"/>
      <scheme val="minor"/>
    </font>
    <font>
      <b/>
      <sz val="20"/>
      <color theme="1"/>
      <name val="方正小标宋简体"/>
      <charset val="134"/>
    </font>
    <font>
      <sz val="15"/>
      <color theme="1"/>
      <name val="黑体"/>
      <charset val="134"/>
    </font>
    <font>
      <sz val="8"/>
      <color theme="1"/>
      <name val="黑体"/>
      <charset val="134"/>
    </font>
    <font>
      <sz val="8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b/>
      <sz val="15"/>
      <color theme="1"/>
      <name val="黑体"/>
      <charset val="134"/>
    </font>
    <font>
      <sz val="8"/>
      <name val="仿宋"/>
      <charset val="134"/>
    </font>
    <font>
      <sz val="8"/>
      <name val="仿宋"/>
      <charset val="134"/>
    </font>
    <font>
      <sz val="11"/>
      <name val="宋体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vertical="top" wrapText="1"/>
    </xf>
    <xf numFmtId="0" fontId="6" fillId="2" borderId="9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"/>
  <sheetViews>
    <sheetView tabSelected="1" zoomScale="130" zoomScaleNormal="130" topLeftCell="S8" workbookViewId="0">
      <selection activeCell="X23" sqref="X23"/>
    </sheetView>
  </sheetViews>
  <sheetFormatPr defaultColWidth="9" defaultRowHeight="16.8"/>
  <cols>
    <col min="1" max="1" width="15.7788461538462" customWidth="1"/>
    <col min="2" max="2" width="8.55769230769231" customWidth="1"/>
    <col min="3" max="4" width="5.44230769230769" customWidth="1"/>
    <col min="5" max="5" width="9.10576923076923" style="3" customWidth="1"/>
    <col min="6" max="6" width="4.22115384615385" customWidth="1"/>
    <col min="7" max="7" width="6.77884615384615" customWidth="1"/>
    <col min="8" max="12" width="7.22115384615385" customWidth="1"/>
    <col min="13" max="15" width="6.77884615384615" customWidth="1"/>
    <col min="16" max="16" width="5.33653846153846" customWidth="1"/>
    <col min="17" max="17" width="6.44230769230769" style="4" customWidth="1"/>
    <col min="18" max="18" width="7.55769230769231" customWidth="1"/>
    <col min="19" max="19" width="13.7788461538462" customWidth="1"/>
    <col min="20" max="20" width="4.44230769230769" customWidth="1"/>
    <col min="21" max="21" width="4.44230769230769" style="4" customWidth="1"/>
    <col min="22" max="22" width="7.66346153846154" customWidth="1"/>
    <col min="23" max="23" width="10.7788461538462" style="5" customWidth="1"/>
    <col min="24" max="24" width="7.55769230769231" style="5" customWidth="1"/>
    <col min="25" max="25" width="10.7788461538462" style="5" customWidth="1"/>
    <col min="26" max="26" width="12.7788461538462" style="5" customWidth="1"/>
    <col min="27" max="27" width="13" style="5" customWidth="1"/>
    <col min="28" max="29" width="8.33653846153846" style="5" customWidth="1"/>
    <col min="30" max="30" width="7.44230769230769" customWidth="1"/>
  </cols>
  <sheetData>
    <row r="1" ht="34.95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38"/>
    </row>
    <row r="2" ht="30" customHeight="1" spans="1:30">
      <c r="A2" s="8"/>
      <c r="B2" s="8"/>
      <c r="C2" s="8"/>
      <c r="D2" s="8"/>
      <c r="E2" s="8"/>
      <c r="F2" s="8"/>
      <c r="G2" s="23" t="s">
        <v>1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7" t="s">
        <v>2</v>
      </c>
      <c r="S2" s="28"/>
      <c r="T2" s="27" t="s">
        <v>3</v>
      </c>
      <c r="U2" s="28"/>
      <c r="V2" s="28"/>
      <c r="W2" s="28"/>
      <c r="X2" s="28"/>
      <c r="Y2" s="28"/>
      <c r="Z2" s="28"/>
      <c r="AA2" s="28"/>
      <c r="AB2" s="28"/>
      <c r="AC2" s="28"/>
      <c r="AD2" s="39"/>
    </row>
    <row r="3" s="1" customFormat="1" ht="30" customHeight="1" spans="1:30">
      <c r="A3" s="9" t="s">
        <v>4</v>
      </c>
      <c r="B3" s="9" t="s">
        <v>5</v>
      </c>
      <c r="C3" s="10" t="s">
        <v>6</v>
      </c>
      <c r="D3" s="11" t="s">
        <v>7</v>
      </c>
      <c r="E3" s="24" t="s">
        <v>8</v>
      </c>
      <c r="F3" s="24" t="s">
        <v>9</v>
      </c>
      <c r="G3" s="24" t="s">
        <v>10</v>
      </c>
      <c r="H3" s="24"/>
      <c r="I3" s="24"/>
      <c r="J3" s="24"/>
      <c r="K3" s="24"/>
      <c r="L3" s="24"/>
      <c r="M3" s="24" t="s">
        <v>11</v>
      </c>
      <c r="N3" s="24"/>
      <c r="O3" s="24"/>
      <c r="P3" s="24" t="s">
        <v>12</v>
      </c>
      <c r="Q3" s="29" t="s">
        <v>13</v>
      </c>
      <c r="R3" s="24" t="s">
        <v>14</v>
      </c>
      <c r="S3" s="24" t="s">
        <v>15</v>
      </c>
      <c r="T3" s="30" t="s">
        <v>16</v>
      </c>
      <c r="U3" s="34"/>
      <c r="V3" s="24" t="s">
        <v>17</v>
      </c>
      <c r="W3" s="24" t="s">
        <v>18</v>
      </c>
      <c r="X3" s="24" t="s">
        <v>19</v>
      </c>
      <c r="Y3" s="24" t="s">
        <v>20</v>
      </c>
      <c r="Z3" s="24" t="s">
        <v>21</v>
      </c>
      <c r="AA3" s="24" t="s">
        <v>22</v>
      </c>
      <c r="AB3" s="24" t="s">
        <v>23</v>
      </c>
      <c r="AC3" s="24" t="s">
        <v>24</v>
      </c>
      <c r="AD3" s="9" t="s">
        <v>25</v>
      </c>
    </row>
    <row r="4" s="1" customFormat="1" ht="30" customHeight="1" spans="1:30">
      <c r="A4" s="9"/>
      <c r="B4" s="9"/>
      <c r="C4" s="10"/>
      <c r="D4" s="12"/>
      <c r="E4" s="24"/>
      <c r="F4" s="24"/>
      <c r="G4" s="24" t="s">
        <v>26</v>
      </c>
      <c r="H4" s="24" t="s">
        <v>27</v>
      </c>
      <c r="I4" s="24" t="s">
        <v>28</v>
      </c>
      <c r="J4" s="24" t="s">
        <v>29</v>
      </c>
      <c r="K4" s="24" t="s">
        <v>30</v>
      </c>
      <c r="L4" s="24" t="s">
        <v>31</v>
      </c>
      <c r="M4" s="24" t="s">
        <v>32</v>
      </c>
      <c r="N4" s="24" t="s">
        <v>33</v>
      </c>
      <c r="O4" s="24" t="s">
        <v>34</v>
      </c>
      <c r="P4" s="24"/>
      <c r="Q4" s="29"/>
      <c r="R4" s="24"/>
      <c r="S4" s="24"/>
      <c r="T4" s="24" t="s">
        <v>35</v>
      </c>
      <c r="U4" s="29" t="s">
        <v>36</v>
      </c>
      <c r="V4" s="24"/>
      <c r="W4" s="24"/>
      <c r="X4" s="24"/>
      <c r="Y4" s="24"/>
      <c r="Z4" s="24"/>
      <c r="AA4" s="24"/>
      <c r="AB4" s="24"/>
      <c r="AC4" s="24"/>
      <c r="AD4" s="9"/>
    </row>
    <row r="5" ht="22.2" customHeight="1" spans="1:30">
      <c r="A5" s="13" t="s">
        <v>37</v>
      </c>
      <c r="B5" s="14">
        <v>142</v>
      </c>
      <c r="C5" s="15">
        <v>0</v>
      </c>
      <c r="D5" s="15">
        <v>142</v>
      </c>
      <c r="E5" s="15">
        <v>124</v>
      </c>
      <c r="F5" s="15">
        <v>3</v>
      </c>
      <c r="G5" s="25" t="s">
        <v>38</v>
      </c>
      <c r="H5" s="25" t="s">
        <v>38</v>
      </c>
      <c r="I5" s="25" t="s">
        <v>38</v>
      </c>
      <c r="J5" s="25" t="s">
        <v>38</v>
      </c>
      <c r="K5" s="25" t="s">
        <v>38</v>
      </c>
      <c r="L5" s="25" t="s">
        <v>38</v>
      </c>
      <c r="M5" s="25" t="s">
        <v>38</v>
      </c>
      <c r="N5" s="25" t="s">
        <v>38</v>
      </c>
      <c r="O5" s="25" t="s">
        <v>38</v>
      </c>
      <c r="P5" s="25" t="s">
        <v>38</v>
      </c>
      <c r="Q5" s="31">
        <v>1</v>
      </c>
      <c r="R5" s="25" t="s">
        <v>39</v>
      </c>
      <c r="S5" s="25" t="s">
        <v>39</v>
      </c>
      <c r="T5" s="25" t="s">
        <v>38</v>
      </c>
      <c r="U5" s="35">
        <v>1</v>
      </c>
      <c r="V5" s="25" t="s">
        <v>38</v>
      </c>
      <c r="W5" s="32">
        <f>B5*0.03</f>
        <v>4.26</v>
      </c>
      <c r="X5" s="32">
        <v>1</v>
      </c>
      <c r="Y5" s="32">
        <f>E5*0.035</f>
        <v>4.34</v>
      </c>
      <c r="Z5" s="37" t="s">
        <v>39</v>
      </c>
      <c r="AA5" s="37" t="s">
        <v>39</v>
      </c>
      <c r="AB5" s="37" t="s">
        <v>38</v>
      </c>
      <c r="AC5" s="40">
        <f>B5*0.025</f>
        <v>3.55</v>
      </c>
      <c r="AD5" s="13" t="s">
        <v>39</v>
      </c>
    </row>
    <row r="6" ht="22.2" customHeight="1" spans="1:30">
      <c r="A6" s="13" t="s">
        <v>40</v>
      </c>
      <c r="B6" s="14">
        <v>647</v>
      </c>
      <c r="C6" s="15">
        <v>419</v>
      </c>
      <c r="D6" s="15">
        <v>228</v>
      </c>
      <c r="E6" s="15">
        <v>534</v>
      </c>
      <c r="F6" s="15">
        <v>21</v>
      </c>
      <c r="G6" s="25" t="s">
        <v>38</v>
      </c>
      <c r="H6" s="25" t="s">
        <v>38</v>
      </c>
      <c r="I6" s="25" t="s">
        <v>38</v>
      </c>
      <c r="J6" s="25" t="s">
        <v>38</v>
      </c>
      <c r="K6" s="25" t="s">
        <v>38</v>
      </c>
      <c r="L6" s="25" t="s">
        <v>38</v>
      </c>
      <c r="M6" s="25" t="s">
        <v>38</v>
      </c>
      <c r="N6" s="25" t="s">
        <v>38</v>
      </c>
      <c r="O6" s="25" t="s">
        <v>38</v>
      </c>
      <c r="P6" s="25" t="s">
        <v>38</v>
      </c>
      <c r="Q6" s="31">
        <v>3</v>
      </c>
      <c r="R6" s="25" t="s">
        <v>39</v>
      </c>
      <c r="S6" s="25" t="s">
        <v>39</v>
      </c>
      <c r="T6" s="25" t="s">
        <v>38</v>
      </c>
      <c r="U6" s="35">
        <f t="shared" ref="U6:U22" si="0">E6*0.0025</f>
        <v>1.335</v>
      </c>
      <c r="V6" s="25" t="s">
        <v>38</v>
      </c>
      <c r="W6" s="32">
        <f t="shared" ref="W6:W22" si="1">B6*0.03</f>
        <v>19.41</v>
      </c>
      <c r="X6" s="32">
        <v>2</v>
      </c>
      <c r="Y6" s="32">
        <f t="shared" ref="Y6:Y22" si="2">E6*0.035</f>
        <v>18.69</v>
      </c>
      <c r="Z6" s="37" t="s">
        <v>39</v>
      </c>
      <c r="AA6" s="37" t="s">
        <v>39</v>
      </c>
      <c r="AB6" s="37" t="s">
        <v>38</v>
      </c>
      <c r="AC6" s="40">
        <f t="shared" ref="AC6:AC22" si="3">B6*0.025</f>
        <v>16.175</v>
      </c>
      <c r="AD6" s="13" t="s">
        <v>39</v>
      </c>
    </row>
    <row r="7" ht="22.2" customHeight="1" spans="1:30">
      <c r="A7" s="13" t="s">
        <v>41</v>
      </c>
      <c r="B7" s="14">
        <v>1796</v>
      </c>
      <c r="C7" s="15">
        <v>1312</v>
      </c>
      <c r="D7" s="15">
        <v>484</v>
      </c>
      <c r="E7" s="15">
        <v>1387</v>
      </c>
      <c r="F7" s="15">
        <v>48</v>
      </c>
      <c r="G7" s="25" t="s">
        <v>38</v>
      </c>
      <c r="H7" s="25" t="s">
        <v>38</v>
      </c>
      <c r="I7" s="25" t="s">
        <v>38</v>
      </c>
      <c r="J7" s="25" t="s">
        <v>38</v>
      </c>
      <c r="K7" s="25" t="s">
        <v>38</v>
      </c>
      <c r="L7" s="25" t="s">
        <v>38</v>
      </c>
      <c r="M7" s="25" t="s">
        <v>38</v>
      </c>
      <c r="N7" s="25" t="s">
        <v>38</v>
      </c>
      <c r="O7" s="25" t="s">
        <v>38</v>
      </c>
      <c r="P7" s="25" t="s">
        <v>38</v>
      </c>
      <c r="Q7" s="31">
        <v>5</v>
      </c>
      <c r="R7" s="25" t="s">
        <v>39</v>
      </c>
      <c r="S7" s="25" t="s">
        <v>39</v>
      </c>
      <c r="T7" s="25" t="s">
        <v>38</v>
      </c>
      <c r="U7" s="35">
        <f t="shared" si="0"/>
        <v>3.4675</v>
      </c>
      <c r="V7" s="25" t="s">
        <v>38</v>
      </c>
      <c r="W7" s="32">
        <f t="shared" si="1"/>
        <v>53.88</v>
      </c>
      <c r="X7" s="32">
        <v>3</v>
      </c>
      <c r="Y7" s="32">
        <f t="shared" si="2"/>
        <v>48.545</v>
      </c>
      <c r="Z7" s="37" t="s">
        <v>39</v>
      </c>
      <c r="AA7" s="37" t="s">
        <v>39</v>
      </c>
      <c r="AB7" s="37" t="s">
        <v>38</v>
      </c>
      <c r="AC7" s="40">
        <f t="shared" si="3"/>
        <v>44.9</v>
      </c>
      <c r="AD7" s="13" t="s">
        <v>39</v>
      </c>
    </row>
    <row r="8" ht="22.2" customHeight="1" spans="1:30">
      <c r="A8" s="13" t="s">
        <v>42</v>
      </c>
      <c r="B8" s="14">
        <v>1556</v>
      </c>
      <c r="C8" s="15">
        <v>1038</v>
      </c>
      <c r="D8" s="15">
        <v>518</v>
      </c>
      <c r="E8" s="15">
        <v>1326</v>
      </c>
      <c r="F8" s="15">
        <v>36</v>
      </c>
      <c r="G8" s="25" t="s">
        <v>38</v>
      </c>
      <c r="H8" s="25" t="s">
        <v>38</v>
      </c>
      <c r="I8" s="25" t="s">
        <v>38</v>
      </c>
      <c r="J8" s="25" t="s">
        <v>38</v>
      </c>
      <c r="K8" s="25" t="s">
        <v>38</v>
      </c>
      <c r="L8" s="25" t="s">
        <v>38</v>
      </c>
      <c r="M8" s="25" t="s">
        <v>38</v>
      </c>
      <c r="N8" s="25" t="s">
        <v>38</v>
      </c>
      <c r="O8" s="25" t="s">
        <v>38</v>
      </c>
      <c r="P8" s="25" t="s">
        <v>38</v>
      </c>
      <c r="Q8" s="31">
        <v>4</v>
      </c>
      <c r="R8" s="25" t="s">
        <v>39</v>
      </c>
      <c r="S8" s="25" t="s">
        <v>39</v>
      </c>
      <c r="T8" s="25" t="s">
        <v>38</v>
      </c>
      <c r="U8" s="35">
        <f t="shared" si="0"/>
        <v>3.315</v>
      </c>
      <c r="V8" s="25" t="s">
        <v>38</v>
      </c>
      <c r="W8" s="32">
        <f t="shared" si="1"/>
        <v>46.68</v>
      </c>
      <c r="X8" s="32">
        <v>3</v>
      </c>
      <c r="Y8" s="32">
        <f t="shared" si="2"/>
        <v>46.41</v>
      </c>
      <c r="Z8" s="37" t="s">
        <v>39</v>
      </c>
      <c r="AA8" s="37" t="s">
        <v>39</v>
      </c>
      <c r="AB8" s="37" t="s">
        <v>38</v>
      </c>
      <c r="AC8" s="40">
        <f t="shared" si="3"/>
        <v>38.9</v>
      </c>
      <c r="AD8" s="13" t="s">
        <v>39</v>
      </c>
    </row>
    <row r="9" ht="22.2" customHeight="1" spans="1:30">
      <c r="A9" s="13" t="s">
        <v>43</v>
      </c>
      <c r="B9" s="14">
        <v>3101</v>
      </c>
      <c r="C9" s="15">
        <v>2048</v>
      </c>
      <c r="D9" s="15">
        <v>1053</v>
      </c>
      <c r="E9" s="15">
        <v>2626</v>
      </c>
      <c r="F9" s="15">
        <v>80</v>
      </c>
      <c r="G9" s="25" t="s">
        <v>38</v>
      </c>
      <c r="H9" s="25" t="s">
        <v>38</v>
      </c>
      <c r="I9" s="25" t="s">
        <v>38</v>
      </c>
      <c r="J9" s="25" t="s">
        <v>38</v>
      </c>
      <c r="K9" s="25" t="s">
        <v>38</v>
      </c>
      <c r="L9" s="25" t="s">
        <v>38</v>
      </c>
      <c r="M9" s="25" t="s">
        <v>38</v>
      </c>
      <c r="N9" s="25" t="s">
        <v>38</v>
      </c>
      <c r="O9" s="25" t="s">
        <v>38</v>
      </c>
      <c r="P9" s="25" t="s">
        <v>38</v>
      </c>
      <c r="Q9" s="31">
        <v>7</v>
      </c>
      <c r="R9" s="25" t="s">
        <v>39</v>
      </c>
      <c r="S9" s="25" t="s">
        <v>39</v>
      </c>
      <c r="T9" s="25" t="s">
        <v>38</v>
      </c>
      <c r="U9" s="35">
        <f t="shared" si="0"/>
        <v>6.565</v>
      </c>
      <c r="V9" s="25" t="s">
        <v>38</v>
      </c>
      <c r="W9" s="32">
        <f t="shared" si="1"/>
        <v>93.03</v>
      </c>
      <c r="X9" s="32">
        <v>5</v>
      </c>
      <c r="Y9" s="32">
        <f t="shared" si="2"/>
        <v>91.91</v>
      </c>
      <c r="Z9" s="37" t="s">
        <v>39</v>
      </c>
      <c r="AA9" s="37" t="s">
        <v>39</v>
      </c>
      <c r="AB9" s="37" t="s">
        <v>38</v>
      </c>
      <c r="AC9" s="40">
        <f t="shared" si="3"/>
        <v>77.525</v>
      </c>
      <c r="AD9" s="13" t="s">
        <v>39</v>
      </c>
    </row>
    <row r="10" ht="22.2" customHeight="1" spans="1:30">
      <c r="A10" s="13" t="s">
        <v>44</v>
      </c>
      <c r="B10" s="14">
        <v>509</v>
      </c>
      <c r="C10" s="15">
        <v>434</v>
      </c>
      <c r="D10" s="15">
        <v>75</v>
      </c>
      <c r="E10" s="15">
        <v>448</v>
      </c>
      <c r="F10" s="15">
        <v>20</v>
      </c>
      <c r="G10" s="25" t="s">
        <v>38</v>
      </c>
      <c r="H10" s="25" t="s">
        <v>38</v>
      </c>
      <c r="I10" s="25" t="s">
        <v>38</v>
      </c>
      <c r="J10" s="25" t="s">
        <v>38</v>
      </c>
      <c r="K10" s="25" t="s">
        <v>38</v>
      </c>
      <c r="L10" s="25" t="s">
        <v>38</v>
      </c>
      <c r="M10" s="25" t="s">
        <v>38</v>
      </c>
      <c r="N10" s="25" t="s">
        <v>38</v>
      </c>
      <c r="O10" s="25" t="s">
        <v>38</v>
      </c>
      <c r="P10" s="25" t="s">
        <v>38</v>
      </c>
      <c r="Q10" s="31">
        <v>1</v>
      </c>
      <c r="R10" s="25" t="s">
        <v>39</v>
      </c>
      <c r="S10" s="25" t="s">
        <v>39</v>
      </c>
      <c r="T10" s="25" t="s">
        <v>38</v>
      </c>
      <c r="U10" s="35">
        <f t="shared" si="0"/>
        <v>1.12</v>
      </c>
      <c r="V10" s="25" t="s">
        <v>38</v>
      </c>
      <c r="W10" s="32">
        <f t="shared" si="1"/>
        <v>15.27</v>
      </c>
      <c r="X10" s="32">
        <v>1</v>
      </c>
      <c r="Y10" s="32">
        <f t="shared" si="2"/>
        <v>15.68</v>
      </c>
      <c r="Z10" s="37" t="s">
        <v>39</v>
      </c>
      <c r="AA10" s="37" t="s">
        <v>39</v>
      </c>
      <c r="AB10" s="37" t="s">
        <v>38</v>
      </c>
      <c r="AC10" s="40">
        <f t="shared" si="3"/>
        <v>12.725</v>
      </c>
      <c r="AD10" s="13" t="s">
        <v>39</v>
      </c>
    </row>
    <row r="11" s="2" customFormat="1" ht="22.2" customHeight="1" spans="1:30">
      <c r="A11" s="16" t="s">
        <v>45</v>
      </c>
      <c r="B11" s="17">
        <v>5146</v>
      </c>
      <c r="C11" s="15">
        <v>3948</v>
      </c>
      <c r="D11" s="15">
        <v>1198</v>
      </c>
      <c r="E11" s="15">
        <v>4545</v>
      </c>
      <c r="F11" s="15">
        <v>115</v>
      </c>
      <c r="G11" s="25" t="s">
        <v>38</v>
      </c>
      <c r="H11" s="25" t="s">
        <v>38</v>
      </c>
      <c r="I11" s="25" t="s">
        <v>38</v>
      </c>
      <c r="J11" s="25" t="s">
        <v>38</v>
      </c>
      <c r="K11" s="25" t="s">
        <v>38</v>
      </c>
      <c r="L11" s="25" t="s">
        <v>38</v>
      </c>
      <c r="M11" s="25" t="s">
        <v>38</v>
      </c>
      <c r="N11" s="25" t="s">
        <v>38</v>
      </c>
      <c r="O11" s="25" t="s">
        <v>38</v>
      </c>
      <c r="P11" s="25" t="s">
        <v>38</v>
      </c>
      <c r="Q11" s="31">
        <v>10</v>
      </c>
      <c r="R11" s="25" t="s">
        <v>39</v>
      </c>
      <c r="S11" s="25" t="s">
        <v>39</v>
      </c>
      <c r="T11" s="25" t="s">
        <v>38</v>
      </c>
      <c r="U11" s="35">
        <f t="shared" si="0"/>
        <v>11.3625</v>
      </c>
      <c r="V11" s="25" t="s">
        <v>38</v>
      </c>
      <c r="W11" s="32">
        <f t="shared" si="1"/>
        <v>154.38</v>
      </c>
      <c r="X11" s="32">
        <v>7</v>
      </c>
      <c r="Y11" s="32">
        <f t="shared" si="2"/>
        <v>159.075</v>
      </c>
      <c r="Z11" s="37" t="s">
        <v>39</v>
      </c>
      <c r="AA11" s="37" t="s">
        <v>39</v>
      </c>
      <c r="AB11" s="37" t="s">
        <v>38</v>
      </c>
      <c r="AC11" s="40">
        <f t="shared" si="3"/>
        <v>128.65</v>
      </c>
      <c r="AD11" s="16" t="s">
        <v>39</v>
      </c>
    </row>
    <row r="12" ht="22.2" customHeight="1" spans="1:30">
      <c r="A12" s="13" t="s">
        <v>46</v>
      </c>
      <c r="B12" s="14">
        <v>1498</v>
      </c>
      <c r="C12" s="15">
        <v>1219</v>
      </c>
      <c r="D12" s="15">
        <v>279</v>
      </c>
      <c r="E12" s="15">
        <v>1290</v>
      </c>
      <c r="F12" s="15">
        <v>40</v>
      </c>
      <c r="G12" s="25" t="s">
        <v>38</v>
      </c>
      <c r="H12" s="25" t="s">
        <v>38</v>
      </c>
      <c r="I12" s="25" t="s">
        <v>38</v>
      </c>
      <c r="J12" s="25" t="s">
        <v>38</v>
      </c>
      <c r="K12" s="25" t="s">
        <v>38</v>
      </c>
      <c r="L12" s="25" t="s">
        <v>38</v>
      </c>
      <c r="M12" s="25" t="s">
        <v>38</v>
      </c>
      <c r="N12" s="25" t="s">
        <v>38</v>
      </c>
      <c r="O12" s="25" t="s">
        <v>38</v>
      </c>
      <c r="P12" s="25" t="s">
        <v>38</v>
      </c>
      <c r="Q12" s="31">
        <v>4</v>
      </c>
      <c r="R12" s="25" t="s">
        <v>39</v>
      </c>
      <c r="S12" s="25" t="s">
        <v>39</v>
      </c>
      <c r="T12" s="25" t="s">
        <v>38</v>
      </c>
      <c r="U12" s="35">
        <f t="shared" si="0"/>
        <v>3.225</v>
      </c>
      <c r="V12" s="25" t="s">
        <v>38</v>
      </c>
      <c r="W12" s="32">
        <f t="shared" si="1"/>
        <v>44.94</v>
      </c>
      <c r="X12" s="32">
        <v>3</v>
      </c>
      <c r="Y12" s="32">
        <f t="shared" si="2"/>
        <v>45.15</v>
      </c>
      <c r="Z12" s="37" t="s">
        <v>39</v>
      </c>
      <c r="AA12" s="37" t="s">
        <v>39</v>
      </c>
      <c r="AB12" s="37" t="s">
        <v>38</v>
      </c>
      <c r="AC12" s="40">
        <f t="shared" si="3"/>
        <v>37.45</v>
      </c>
      <c r="AD12" s="13" t="s">
        <v>39</v>
      </c>
    </row>
    <row r="13" ht="22.95" customHeight="1" spans="1:30">
      <c r="A13" s="13" t="s">
        <v>47</v>
      </c>
      <c r="B13" s="14">
        <v>1007</v>
      </c>
      <c r="C13" s="15">
        <v>0</v>
      </c>
      <c r="D13" s="15">
        <v>1007</v>
      </c>
      <c r="E13" s="15">
        <v>914</v>
      </c>
      <c r="F13" s="15">
        <v>14</v>
      </c>
      <c r="G13" s="25" t="s">
        <v>38</v>
      </c>
      <c r="H13" s="25" t="s">
        <v>38</v>
      </c>
      <c r="I13" s="25" t="s">
        <v>38</v>
      </c>
      <c r="J13" s="25" t="s">
        <v>38</v>
      </c>
      <c r="K13" s="25" t="s">
        <v>38</v>
      </c>
      <c r="L13" s="25" t="s">
        <v>38</v>
      </c>
      <c r="M13" s="25" t="s">
        <v>38</v>
      </c>
      <c r="N13" s="25" t="s">
        <v>38</v>
      </c>
      <c r="O13" s="25" t="s">
        <v>38</v>
      </c>
      <c r="P13" s="25" t="s">
        <v>38</v>
      </c>
      <c r="Q13" s="31">
        <v>1</v>
      </c>
      <c r="R13" s="25" t="s">
        <v>39</v>
      </c>
      <c r="S13" s="25" t="s">
        <v>39</v>
      </c>
      <c r="T13" s="25" t="s">
        <v>38</v>
      </c>
      <c r="U13" s="35">
        <f t="shared" si="0"/>
        <v>2.285</v>
      </c>
      <c r="V13" s="25" t="s">
        <v>38</v>
      </c>
      <c r="W13" s="32">
        <f t="shared" si="1"/>
        <v>30.21</v>
      </c>
      <c r="X13" s="32">
        <v>1</v>
      </c>
      <c r="Y13" s="32">
        <f t="shared" si="2"/>
        <v>31.99</v>
      </c>
      <c r="Z13" s="37" t="s">
        <v>39</v>
      </c>
      <c r="AA13" s="37" t="s">
        <v>39</v>
      </c>
      <c r="AB13" s="37" t="s">
        <v>38</v>
      </c>
      <c r="AC13" s="40">
        <f t="shared" si="3"/>
        <v>25.175</v>
      </c>
      <c r="AD13" s="13" t="s">
        <v>39</v>
      </c>
    </row>
    <row r="14" ht="22.95" customHeight="1" spans="1:30">
      <c r="A14" s="13" t="s">
        <v>48</v>
      </c>
      <c r="B14" s="14">
        <v>179</v>
      </c>
      <c r="C14" s="15">
        <v>0</v>
      </c>
      <c r="D14" s="15">
        <v>179</v>
      </c>
      <c r="E14" s="15">
        <v>160</v>
      </c>
      <c r="F14" s="15">
        <v>7</v>
      </c>
      <c r="G14" s="25" t="s">
        <v>38</v>
      </c>
      <c r="H14" s="25" t="s">
        <v>38</v>
      </c>
      <c r="I14" s="25" t="s">
        <v>38</v>
      </c>
      <c r="J14" s="25" t="s">
        <v>38</v>
      </c>
      <c r="K14" s="25" t="s">
        <v>38</v>
      </c>
      <c r="L14" s="25" t="s">
        <v>38</v>
      </c>
      <c r="M14" s="25" t="s">
        <v>38</v>
      </c>
      <c r="N14" s="25" t="s">
        <v>38</v>
      </c>
      <c r="O14" s="25" t="s">
        <v>38</v>
      </c>
      <c r="P14" s="25" t="s">
        <v>38</v>
      </c>
      <c r="Q14" s="31">
        <v>1</v>
      </c>
      <c r="R14" s="25" t="s">
        <v>39</v>
      </c>
      <c r="S14" s="25" t="s">
        <v>39</v>
      </c>
      <c r="T14" s="25" t="s">
        <v>38</v>
      </c>
      <c r="U14" s="35">
        <v>1</v>
      </c>
      <c r="V14" s="25" t="s">
        <v>38</v>
      </c>
      <c r="W14" s="32">
        <f t="shared" si="1"/>
        <v>5.37</v>
      </c>
      <c r="X14" s="32">
        <v>1</v>
      </c>
      <c r="Y14" s="32">
        <f t="shared" si="2"/>
        <v>5.6</v>
      </c>
      <c r="Z14" s="37" t="s">
        <v>39</v>
      </c>
      <c r="AA14" s="37" t="s">
        <v>39</v>
      </c>
      <c r="AB14" s="37" t="s">
        <v>38</v>
      </c>
      <c r="AC14" s="40">
        <f t="shared" si="3"/>
        <v>4.475</v>
      </c>
      <c r="AD14" s="13" t="s">
        <v>39</v>
      </c>
    </row>
    <row r="15" ht="22.2" customHeight="1" spans="1:30">
      <c r="A15" s="13" t="s">
        <v>49</v>
      </c>
      <c r="B15" s="14">
        <v>3268</v>
      </c>
      <c r="C15" s="15">
        <v>2432</v>
      </c>
      <c r="D15" s="15">
        <v>836</v>
      </c>
      <c r="E15" s="15">
        <v>2528</v>
      </c>
      <c r="F15" s="15">
        <v>63</v>
      </c>
      <c r="G15" s="25" t="s">
        <v>38</v>
      </c>
      <c r="H15" s="25" t="s">
        <v>38</v>
      </c>
      <c r="I15" s="25" t="s">
        <v>38</v>
      </c>
      <c r="J15" s="25" t="s">
        <v>38</v>
      </c>
      <c r="K15" s="25" t="s">
        <v>38</v>
      </c>
      <c r="L15" s="25" t="s">
        <v>38</v>
      </c>
      <c r="M15" s="25" t="s">
        <v>38</v>
      </c>
      <c r="N15" s="25" t="s">
        <v>38</v>
      </c>
      <c r="O15" s="25" t="s">
        <v>38</v>
      </c>
      <c r="P15" s="25" t="s">
        <v>38</v>
      </c>
      <c r="Q15" s="31">
        <v>7</v>
      </c>
      <c r="R15" s="25" t="s">
        <v>39</v>
      </c>
      <c r="S15" s="25" t="s">
        <v>39</v>
      </c>
      <c r="T15" s="25" t="s">
        <v>38</v>
      </c>
      <c r="U15" s="35">
        <f t="shared" si="0"/>
        <v>6.32</v>
      </c>
      <c r="V15" s="25" t="s">
        <v>38</v>
      </c>
      <c r="W15" s="32">
        <f t="shared" si="1"/>
        <v>98.04</v>
      </c>
      <c r="X15" s="32">
        <v>5</v>
      </c>
      <c r="Y15" s="32">
        <f t="shared" si="2"/>
        <v>88.48</v>
      </c>
      <c r="Z15" s="37" t="s">
        <v>39</v>
      </c>
      <c r="AA15" s="37" t="s">
        <v>39</v>
      </c>
      <c r="AB15" s="37" t="s">
        <v>38</v>
      </c>
      <c r="AC15" s="40">
        <f t="shared" si="3"/>
        <v>81.7</v>
      </c>
      <c r="AD15" s="13" t="s">
        <v>39</v>
      </c>
    </row>
    <row r="16" ht="22.2" customHeight="1" spans="1:30">
      <c r="A16" s="13" t="s">
        <v>50</v>
      </c>
      <c r="B16" s="14">
        <v>2502</v>
      </c>
      <c r="C16" s="15">
        <v>1812</v>
      </c>
      <c r="D16" s="15">
        <v>690</v>
      </c>
      <c r="E16" s="15">
        <v>1432</v>
      </c>
      <c r="F16" s="15">
        <v>60</v>
      </c>
      <c r="G16" s="25" t="s">
        <v>38</v>
      </c>
      <c r="H16" s="25" t="s">
        <v>38</v>
      </c>
      <c r="I16" s="25" t="s">
        <v>38</v>
      </c>
      <c r="J16" s="25" t="s">
        <v>38</v>
      </c>
      <c r="K16" s="25" t="s">
        <v>38</v>
      </c>
      <c r="L16" s="25" t="s">
        <v>38</v>
      </c>
      <c r="M16" s="25" t="s">
        <v>38</v>
      </c>
      <c r="N16" s="25" t="s">
        <v>38</v>
      </c>
      <c r="O16" s="25" t="s">
        <v>38</v>
      </c>
      <c r="P16" s="25" t="s">
        <v>38</v>
      </c>
      <c r="Q16" s="31">
        <v>7</v>
      </c>
      <c r="R16" s="25" t="s">
        <v>39</v>
      </c>
      <c r="S16" s="25" t="s">
        <v>39</v>
      </c>
      <c r="T16" s="25" t="s">
        <v>38</v>
      </c>
      <c r="U16" s="35">
        <f t="shared" si="0"/>
        <v>3.58</v>
      </c>
      <c r="V16" s="25" t="s">
        <v>38</v>
      </c>
      <c r="W16" s="32">
        <f t="shared" si="1"/>
        <v>75.06</v>
      </c>
      <c r="X16" s="32">
        <v>4</v>
      </c>
      <c r="Y16" s="32">
        <f t="shared" si="2"/>
        <v>50.12</v>
      </c>
      <c r="Z16" s="37" t="s">
        <v>39</v>
      </c>
      <c r="AA16" s="37" t="s">
        <v>39</v>
      </c>
      <c r="AB16" s="37" t="s">
        <v>38</v>
      </c>
      <c r="AC16" s="40">
        <f t="shared" si="3"/>
        <v>62.55</v>
      </c>
      <c r="AD16" s="13" t="s">
        <v>39</v>
      </c>
    </row>
    <row r="17" ht="22.2" customHeight="1" spans="1:30">
      <c r="A17" s="13" t="s">
        <v>51</v>
      </c>
      <c r="B17" s="14">
        <v>1625</v>
      </c>
      <c r="C17" s="15">
        <v>878</v>
      </c>
      <c r="D17" s="15">
        <v>747</v>
      </c>
      <c r="E17" s="15">
        <v>1149</v>
      </c>
      <c r="F17" s="15">
        <v>38</v>
      </c>
      <c r="G17" s="25" t="s">
        <v>38</v>
      </c>
      <c r="H17" s="25" t="s">
        <v>38</v>
      </c>
      <c r="I17" s="25" t="s">
        <v>38</v>
      </c>
      <c r="J17" s="25" t="s">
        <v>38</v>
      </c>
      <c r="K17" s="25" t="s">
        <v>38</v>
      </c>
      <c r="L17" s="25" t="s">
        <v>38</v>
      </c>
      <c r="M17" s="25" t="s">
        <v>38</v>
      </c>
      <c r="N17" s="25" t="s">
        <v>38</v>
      </c>
      <c r="O17" s="25" t="s">
        <v>38</v>
      </c>
      <c r="P17" s="25" t="s">
        <v>38</v>
      </c>
      <c r="Q17" s="31">
        <v>5</v>
      </c>
      <c r="R17" s="25" t="s">
        <v>39</v>
      </c>
      <c r="S17" s="25" t="s">
        <v>39</v>
      </c>
      <c r="T17" s="25" t="s">
        <v>38</v>
      </c>
      <c r="U17" s="35">
        <f t="shared" si="0"/>
        <v>2.8725</v>
      </c>
      <c r="V17" s="25" t="s">
        <v>38</v>
      </c>
      <c r="W17" s="32">
        <f t="shared" si="1"/>
        <v>48.75</v>
      </c>
      <c r="X17" s="32">
        <v>3</v>
      </c>
      <c r="Y17" s="32">
        <f t="shared" si="2"/>
        <v>40.215</v>
      </c>
      <c r="Z17" s="37" t="s">
        <v>39</v>
      </c>
      <c r="AA17" s="37" t="s">
        <v>39</v>
      </c>
      <c r="AB17" s="37" t="s">
        <v>38</v>
      </c>
      <c r="AC17" s="40">
        <f t="shared" si="3"/>
        <v>40.625</v>
      </c>
      <c r="AD17" s="13" t="s">
        <v>39</v>
      </c>
    </row>
    <row r="18" ht="22.2" customHeight="1" spans="1:30">
      <c r="A18" s="13" t="s">
        <v>52</v>
      </c>
      <c r="B18" s="14">
        <v>1118</v>
      </c>
      <c r="C18" s="15">
        <v>926</v>
      </c>
      <c r="D18" s="15">
        <v>192</v>
      </c>
      <c r="E18" s="15">
        <v>937</v>
      </c>
      <c r="F18" s="15">
        <v>50</v>
      </c>
      <c r="G18" s="25" t="s">
        <v>38</v>
      </c>
      <c r="H18" s="25" t="s">
        <v>38</v>
      </c>
      <c r="I18" s="25" t="s">
        <v>38</v>
      </c>
      <c r="J18" s="25" t="s">
        <v>38</v>
      </c>
      <c r="K18" s="25" t="s">
        <v>38</v>
      </c>
      <c r="L18" s="25" t="s">
        <v>38</v>
      </c>
      <c r="M18" s="25" t="s">
        <v>38</v>
      </c>
      <c r="N18" s="25" t="s">
        <v>38</v>
      </c>
      <c r="O18" s="25" t="s">
        <v>38</v>
      </c>
      <c r="P18" s="25" t="s">
        <v>38</v>
      </c>
      <c r="Q18" s="31">
        <v>6</v>
      </c>
      <c r="R18" s="25" t="s">
        <v>39</v>
      </c>
      <c r="S18" s="25" t="s">
        <v>39</v>
      </c>
      <c r="T18" s="25" t="s">
        <v>38</v>
      </c>
      <c r="U18" s="35">
        <f t="shared" si="0"/>
        <v>2.3425</v>
      </c>
      <c r="V18" s="25" t="s">
        <v>38</v>
      </c>
      <c r="W18" s="32">
        <f t="shared" si="1"/>
        <v>33.54</v>
      </c>
      <c r="X18" s="32">
        <v>4</v>
      </c>
      <c r="Y18" s="32">
        <f t="shared" si="2"/>
        <v>32.795</v>
      </c>
      <c r="Z18" s="37" t="s">
        <v>39</v>
      </c>
      <c r="AA18" s="37" t="s">
        <v>39</v>
      </c>
      <c r="AB18" s="37" t="s">
        <v>38</v>
      </c>
      <c r="AC18" s="40">
        <f t="shared" si="3"/>
        <v>27.95</v>
      </c>
      <c r="AD18" s="13" t="s">
        <v>39</v>
      </c>
    </row>
    <row r="19" ht="22.2" customHeight="1" spans="1:30">
      <c r="A19" s="13" t="s">
        <v>53</v>
      </c>
      <c r="B19" s="14">
        <v>1092</v>
      </c>
      <c r="C19" s="15">
        <v>877</v>
      </c>
      <c r="D19" s="15">
        <v>215</v>
      </c>
      <c r="E19" s="15">
        <v>865</v>
      </c>
      <c r="F19" s="15">
        <v>36</v>
      </c>
      <c r="G19" s="25" t="s">
        <v>38</v>
      </c>
      <c r="H19" s="25" t="s">
        <v>38</v>
      </c>
      <c r="I19" s="25" t="s">
        <v>38</v>
      </c>
      <c r="J19" s="25" t="s">
        <v>38</v>
      </c>
      <c r="K19" s="25" t="s">
        <v>38</v>
      </c>
      <c r="L19" s="25" t="s">
        <v>38</v>
      </c>
      <c r="M19" s="25" t="s">
        <v>38</v>
      </c>
      <c r="N19" s="25" t="s">
        <v>38</v>
      </c>
      <c r="O19" s="25" t="s">
        <v>38</v>
      </c>
      <c r="P19" s="25" t="s">
        <v>38</v>
      </c>
      <c r="Q19" s="31">
        <v>4</v>
      </c>
      <c r="R19" s="25" t="s">
        <v>39</v>
      </c>
      <c r="S19" s="25" t="s">
        <v>39</v>
      </c>
      <c r="T19" s="25" t="s">
        <v>38</v>
      </c>
      <c r="U19" s="35">
        <f t="shared" si="0"/>
        <v>2.1625</v>
      </c>
      <c r="V19" s="25" t="s">
        <v>38</v>
      </c>
      <c r="W19" s="32">
        <f t="shared" si="1"/>
        <v>32.76</v>
      </c>
      <c r="X19" s="32">
        <v>3</v>
      </c>
      <c r="Y19" s="32">
        <f t="shared" si="2"/>
        <v>30.275</v>
      </c>
      <c r="Z19" s="37" t="s">
        <v>39</v>
      </c>
      <c r="AA19" s="37" t="s">
        <v>39</v>
      </c>
      <c r="AB19" s="37" t="s">
        <v>38</v>
      </c>
      <c r="AC19" s="40">
        <f t="shared" si="3"/>
        <v>27.3</v>
      </c>
      <c r="AD19" s="13" t="s">
        <v>39</v>
      </c>
    </row>
    <row r="20" ht="22.2" customHeight="1" spans="1:30">
      <c r="A20" s="13" t="s">
        <v>54</v>
      </c>
      <c r="B20" s="14">
        <v>1157</v>
      </c>
      <c r="C20" s="15">
        <v>1157</v>
      </c>
      <c r="D20" s="15">
        <v>0</v>
      </c>
      <c r="E20" s="15">
        <v>690</v>
      </c>
      <c r="F20" s="15">
        <v>37</v>
      </c>
      <c r="G20" s="25" t="s">
        <v>38</v>
      </c>
      <c r="H20" s="25" t="s">
        <v>38</v>
      </c>
      <c r="I20" s="25" t="s">
        <v>38</v>
      </c>
      <c r="J20" s="25" t="s">
        <v>38</v>
      </c>
      <c r="K20" s="25" t="s">
        <v>38</v>
      </c>
      <c r="L20" s="25" t="s">
        <v>38</v>
      </c>
      <c r="M20" s="25" t="s">
        <v>38</v>
      </c>
      <c r="N20" s="25" t="s">
        <v>38</v>
      </c>
      <c r="O20" s="25" t="s">
        <v>38</v>
      </c>
      <c r="P20" s="25" t="s">
        <v>38</v>
      </c>
      <c r="Q20" s="31">
        <v>4</v>
      </c>
      <c r="R20" s="25" t="s">
        <v>39</v>
      </c>
      <c r="S20" s="25" t="s">
        <v>39</v>
      </c>
      <c r="T20" s="25" t="s">
        <v>38</v>
      </c>
      <c r="U20" s="35">
        <f t="shared" si="0"/>
        <v>1.725</v>
      </c>
      <c r="V20" s="25" t="s">
        <v>38</v>
      </c>
      <c r="W20" s="32">
        <f t="shared" si="1"/>
        <v>34.71</v>
      </c>
      <c r="X20" s="32">
        <v>3</v>
      </c>
      <c r="Y20" s="32">
        <f t="shared" si="2"/>
        <v>24.15</v>
      </c>
      <c r="Z20" s="37" t="s">
        <v>39</v>
      </c>
      <c r="AA20" s="37" t="s">
        <v>39</v>
      </c>
      <c r="AB20" s="37" t="s">
        <v>38</v>
      </c>
      <c r="AC20" s="40">
        <f t="shared" si="3"/>
        <v>28.925</v>
      </c>
      <c r="AD20" s="13" t="s">
        <v>39</v>
      </c>
    </row>
    <row r="21" ht="22.2" customHeight="1" spans="1:30">
      <c r="A21" s="13" t="s">
        <v>55</v>
      </c>
      <c r="B21" s="14">
        <v>1726</v>
      </c>
      <c r="C21" s="15">
        <v>1337</v>
      </c>
      <c r="D21" s="15">
        <v>389</v>
      </c>
      <c r="E21" s="15">
        <v>1373</v>
      </c>
      <c r="F21" s="15">
        <v>44</v>
      </c>
      <c r="G21" s="25" t="s">
        <v>38</v>
      </c>
      <c r="H21" s="25" t="s">
        <v>38</v>
      </c>
      <c r="I21" s="25" t="s">
        <v>38</v>
      </c>
      <c r="J21" s="25" t="s">
        <v>38</v>
      </c>
      <c r="K21" s="25" t="s">
        <v>38</v>
      </c>
      <c r="L21" s="25" t="s">
        <v>38</v>
      </c>
      <c r="M21" s="25" t="s">
        <v>38</v>
      </c>
      <c r="N21" s="25" t="s">
        <v>38</v>
      </c>
      <c r="O21" s="25" t="s">
        <v>38</v>
      </c>
      <c r="P21" s="25" t="s">
        <v>38</v>
      </c>
      <c r="Q21" s="31">
        <v>5</v>
      </c>
      <c r="R21" s="25" t="s">
        <v>39</v>
      </c>
      <c r="S21" s="25" t="s">
        <v>39</v>
      </c>
      <c r="T21" s="25" t="s">
        <v>38</v>
      </c>
      <c r="U21" s="35">
        <f t="shared" si="0"/>
        <v>3.4325</v>
      </c>
      <c r="V21" s="25" t="s">
        <v>38</v>
      </c>
      <c r="W21" s="32">
        <f t="shared" si="1"/>
        <v>51.78</v>
      </c>
      <c r="X21" s="32">
        <v>3</v>
      </c>
      <c r="Y21" s="32">
        <f t="shared" si="2"/>
        <v>48.055</v>
      </c>
      <c r="Z21" s="37" t="s">
        <v>39</v>
      </c>
      <c r="AA21" s="37" t="s">
        <v>39</v>
      </c>
      <c r="AB21" s="37" t="s">
        <v>38</v>
      </c>
      <c r="AC21" s="40">
        <f t="shared" si="3"/>
        <v>43.15</v>
      </c>
      <c r="AD21" s="13" t="s">
        <v>39</v>
      </c>
    </row>
    <row r="22" ht="22.2" customHeight="1" spans="1:30">
      <c r="A22" s="13" t="s">
        <v>56</v>
      </c>
      <c r="B22" s="14">
        <v>1653</v>
      </c>
      <c r="C22" s="15">
        <v>1288</v>
      </c>
      <c r="D22" s="15">
        <v>365</v>
      </c>
      <c r="E22" s="15">
        <v>1445</v>
      </c>
      <c r="F22" s="15">
        <v>38</v>
      </c>
      <c r="G22" s="25" t="s">
        <v>38</v>
      </c>
      <c r="H22" s="25" t="s">
        <v>38</v>
      </c>
      <c r="I22" s="25" t="s">
        <v>38</v>
      </c>
      <c r="J22" s="25" t="s">
        <v>38</v>
      </c>
      <c r="K22" s="25" t="s">
        <v>38</v>
      </c>
      <c r="L22" s="25" t="s">
        <v>38</v>
      </c>
      <c r="M22" s="25" t="s">
        <v>38</v>
      </c>
      <c r="N22" s="25" t="s">
        <v>38</v>
      </c>
      <c r="O22" s="25" t="s">
        <v>38</v>
      </c>
      <c r="P22" s="25" t="s">
        <v>38</v>
      </c>
      <c r="Q22" s="31">
        <v>5</v>
      </c>
      <c r="R22" s="25" t="s">
        <v>39</v>
      </c>
      <c r="S22" s="25" t="s">
        <v>39</v>
      </c>
      <c r="T22" s="25" t="s">
        <v>38</v>
      </c>
      <c r="U22" s="35">
        <f t="shared" si="0"/>
        <v>3.6125</v>
      </c>
      <c r="V22" s="25" t="s">
        <v>38</v>
      </c>
      <c r="W22" s="32">
        <f t="shared" si="1"/>
        <v>49.59</v>
      </c>
      <c r="X22" s="32">
        <v>3</v>
      </c>
      <c r="Y22" s="32">
        <f t="shared" si="2"/>
        <v>50.575</v>
      </c>
      <c r="Z22" s="37" t="s">
        <v>39</v>
      </c>
      <c r="AA22" s="37" t="s">
        <v>39</v>
      </c>
      <c r="AB22" s="37" t="s">
        <v>38</v>
      </c>
      <c r="AC22" s="40">
        <f t="shared" si="3"/>
        <v>41.325</v>
      </c>
      <c r="AD22" s="13" t="s">
        <v>39</v>
      </c>
    </row>
    <row r="23" ht="22.2" customHeight="1" spans="1:30">
      <c r="A23" s="13" t="s">
        <v>57</v>
      </c>
      <c r="B23" s="14">
        <f>SUM(B5:B22)</f>
        <v>29722</v>
      </c>
      <c r="C23" s="15">
        <f t="shared" ref="C23:F23" si="4">SUM(C5:C22)</f>
        <v>21125</v>
      </c>
      <c r="D23" s="15">
        <f t="shared" si="4"/>
        <v>8597</v>
      </c>
      <c r="E23" s="15">
        <f t="shared" si="4"/>
        <v>23773</v>
      </c>
      <c r="F23" s="15">
        <f t="shared" si="4"/>
        <v>750</v>
      </c>
      <c r="G23" s="25" t="s">
        <v>38</v>
      </c>
      <c r="H23" s="25" t="s">
        <v>38</v>
      </c>
      <c r="I23" s="25" t="s">
        <v>38</v>
      </c>
      <c r="J23" s="25" t="s">
        <v>38</v>
      </c>
      <c r="K23" s="25" t="s">
        <v>38</v>
      </c>
      <c r="L23" s="25" t="s">
        <v>38</v>
      </c>
      <c r="M23" s="25" t="s">
        <v>38</v>
      </c>
      <c r="N23" s="25" t="s">
        <v>38</v>
      </c>
      <c r="O23" s="25" t="s">
        <v>38</v>
      </c>
      <c r="P23" s="25" t="s">
        <v>38</v>
      </c>
      <c r="Q23" s="32">
        <f>SUM(Q5:Q22)</f>
        <v>80</v>
      </c>
      <c r="R23" s="25" t="s">
        <v>39</v>
      </c>
      <c r="S23" s="15">
        <f t="shared" ref="R23:Y23" si="5">SUM(S5:S22)</f>
        <v>0</v>
      </c>
      <c r="T23" s="15">
        <f t="shared" si="5"/>
        <v>0</v>
      </c>
      <c r="U23" s="35">
        <f t="shared" si="5"/>
        <v>60.7225</v>
      </c>
      <c r="V23" s="15">
        <f t="shared" si="5"/>
        <v>0</v>
      </c>
      <c r="W23" s="15">
        <f t="shared" si="5"/>
        <v>891.66</v>
      </c>
      <c r="X23" s="32">
        <f t="shared" si="5"/>
        <v>55</v>
      </c>
      <c r="Y23" s="15">
        <f t="shared" si="5"/>
        <v>832.055</v>
      </c>
      <c r="Z23" s="15">
        <f t="shared" ref="Z23:AC23" si="6">SUM(Z5:Z22)</f>
        <v>0</v>
      </c>
      <c r="AA23" s="15">
        <f t="shared" si="6"/>
        <v>0</v>
      </c>
      <c r="AB23" s="15">
        <f t="shared" si="6"/>
        <v>0</v>
      </c>
      <c r="AC23" s="15">
        <f t="shared" si="6"/>
        <v>743.05</v>
      </c>
      <c r="AD23" s="14">
        <f t="shared" ref="AD23" si="7">SUM(AD5:AD22)</f>
        <v>0</v>
      </c>
    </row>
    <row r="24" ht="14.25" customHeight="1" spans="1:30">
      <c r="A24" s="18" t="s">
        <v>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ht="13.95" customHeight="1" spans="1:30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ht="13.95" customHeight="1" spans="1:30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ht="13.95" customHeight="1" spans="1:30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ht="13.95" customHeight="1" spans="1:30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ht="13.95" customHeight="1" spans="1:30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ht="13.95" customHeight="1" spans="1:30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ht="124.8" customHeight="1" spans="1:30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ht="15" customHeight="1" spans="1:30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33"/>
      <c r="R32" s="22"/>
      <c r="S32" s="22"/>
      <c r="T32" s="22"/>
      <c r="U32" s="33"/>
      <c r="V32" s="22"/>
      <c r="W32" s="36"/>
      <c r="X32" s="36"/>
      <c r="Y32" s="36"/>
      <c r="Z32" s="36"/>
      <c r="AA32" s="36"/>
      <c r="AB32" s="36"/>
      <c r="AC32" s="36"/>
      <c r="AD32" s="22"/>
    </row>
    <row r="33" spans="13:19">
      <c r="M33" s="26"/>
      <c r="N33" s="26"/>
      <c r="O33" s="26"/>
      <c r="S33" s="26"/>
    </row>
    <row r="34" spans="13:19">
      <c r="M34" s="26"/>
      <c r="N34" s="26"/>
      <c r="O34" s="26"/>
      <c r="S34" s="26"/>
    </row>
  </sheetData>
  <sheetProtection formatCells="0" formatColumns="0" formatRows="0" insertRows="0" insertColumns="0" insertHyperlinks="0" deleteColumns="0" deleteRows="0" sort="0" autoFilter="0" pivotTables="0"/>
  <mergeCells count="28">
    <mergeCell ref="A1:AD1"/>
    <mergeCell ref="A2:F2"/>
    <mergeCell ref="G2:Q2"/>
    <mergeCell ref="R2:S2"/>
    <mergeCell ref="T2:AD2"/>
    <mergeCell ref="G3:L3"/>
    <mergeCell ref="M3:O3"/>
    <mergeCell ref="T3:U3"/>
    <mergeCell ref="A3:A4"/>
    <mergeCell ref="B3:B4"/>
    <mergeCell ref="C3:C4"/>
    <mergeCell ref="D3:D4"/>
    <mergeCell ref="E3:E4"/>
    <mergeCell ref="F3:F4"/>
    <mergeCell ref="P3:P4"/>
    <mergeCell ref="Q3:Q4"/>
    <mergeCell ref="R3:R4"/>
    <mergeCell ref="S3:S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24:AD31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何演</dc:creator>
  <cp:lastModifiedBy>JIA</cp:lastModifiedBy>
  <dcterms:created xsi:type="dcterms:W3CDTF">2017-04-01T21:51:00Z</dcterms:created>
  <dcterms:modified xsi:type="dcterms:W3CDTF">2025-03-21T17:50:26Z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ICV">
    <vt:lpwstr>974022A06A9740F6BA9E1706F64B7C2D_12</vt:lpwstr>
  </property>
</Properties>
</file>